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-120" yWindow="-120" windowWidth="20730" windowHeight="11760"/>
  </bookViews>
  <sheets>
    <sheet name="Cuadro_6  " sheetId="5" r:id="rId1"/>
  </sheets>
  <definedNames>
    <definedName name="_xlnm._FilterDatabase" localSheetId="0" hidden="1">'Cuadro_6  '!$A$10:$J$70</definedName>
    <definedName name="_xlnm.Print_Area" localSheetId="0">'Cuadro_6  '!$A$1:$J$75</definedName>
    <definedName name="_xlnm.Print_Titles" localSheetId="0">'Cuadro_6 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5" l="1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J60" i="5"/>
  <c r="I60" i="5"/>
  <c r="H60" i="5"/>
  <c r="G60" i="5"/>
  <c r="F60" i="5"/>
  <c r="E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J54" i="5"/>
  <c r="I54" i="5"/>
  <c r="H54" i="5"/>
  <c r="H53" i="5" s="1"/>
  <c r="G54" i="5"/>
  <c r="G53" i="5" s="1"/>
  <c r="F54" i="5"/>
  <c r="F53" i="5" s="1"/>
  <c r="E54" i="5"/>
  <c r="E53" i="5" s="1"/>
  <c r="J53" i="5"/>
  <c r="I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J44" i="5"/>
  <c r="I44" i="5"/>
  <c r="H44" i="5"/>
  <c r="G44" i="5"/>
  <c r="F44" i="5"/>
  <c r="E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J20" i="5"/>
  <c r="I20" i="5"/>
  <c r="I19" i="5" s="1"/>
  <c r="H20" i="5"/>
  <c r="G20" i="5"/>
  <c r="F20" i="5"/>
  <c r="E20" i="5"/>
  <c r="D18" i="5"/>
  <c r="C18" i="5"/>
  <c r="B18" i="5"/>
  <c r="D17" i="5"/>
  <c r="C17" i="5"/>
  <c r="B17" i="5"/>
  <c r="D16" i="5"/>
  <c r="C16" i="5"/>
  <c r="D15" i="5"/>
  <c r="C15" i="5"/>
  <c r="B15" i="5"/>
  <c r="D14" i="5"/>
  <c r="C14" i="5"/>
  <c r="B14" i="5"/>
  <c r="J13" i="5"/>
  <c r="I13" i="5"/>
  <c r="H13" i="5"/>
  <c r="H12" i="5" s="1"/>
  <c r="G13" i="5"/>
  <c r="G12" i="5" s="1"/>
  <c r="F13" i="5"/>
  <c r="F12" i="5" s="1"/>
  <c r="E13" i="5"/>
  <c r="I12" i="5"/>
  <c r="E12" i="5"/>
  <c r="J11" i="5" l="1"/>
  <c r="D54" i="5"/>
  <c r="C44" i="5"/>
  <c r="F19" i="5"/>
  <c r="G19" i="5"/>
  <c r="J12" i="5"/>
  <c r="B13" i="5"/>
  <c r="E19" i="5"/>
  <c r="F11" i="5"/>
  <c r="D44" i="5"/>
  <c r="B44" i="5"/>
  <c r="D20" i="5"/>
  <c r="D19" i="5" s="1"/>
  <c r="D13" i="5"/>
  <c r="J19" i="5"/>
  <c r="G11" i="5"/>
  <c r="B12" i="5"/>
  <c r="D12" i="5"/>
  <c r="I11" i="5"/>
  <c r="C54" i="5"/>
  <c r="C53" i="5" s="1"/>
  <c r="C60" i="5"/>
  <c r="H19" i="5"/>
  <c r="C13" i="5"/>
  <c r="C20" i="5"/>
  <c r="B20" i="5"/>
  <c r="E11" i="5"/>
  <c r="B54" i="5"/>
  <c r="B60" i="5"/>
  <c r="D60" i="5"/>
  <c r="C19" i="5"/>
  <c r="D53" i="5"/>
  <c r="B53" i="5"/>
  <c r="H11" i="5"/>
  <c r="D11" i="5" l="1"/>
  <c r="B19" i="5"/>
  <c r="C12" i="5"/>
  <c r="C11" i="5"/>
  <c r="B11" i="5"/>
</calcChain>
</file>

<file path=xl/sharedStrings.xml><?xml version="1.0" encoding="utf-8"?>
<sst xmlns="http://schemas.openxmlformats.org/spreadsheetml/2006/main" count="83" uniqueCount="75">
  <si>
    <t>Total</t>
  </si>
  <si>
    <t>Residencial</t>
  </si>
  <si>
    <t>Número de edificaciones</t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</si>
  <si>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</si>
  <si>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</si>
  <si>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</si>
  <si>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</si>
  <si>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</si>
  <si>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</si>
  <si>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</si>
  <si>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</si>
  <si>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</si>
  <si>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</si>
  <si>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</si>
  <si>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</si>
  <si>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</si>
  <si>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</si>
  <si>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</si>
  <si>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</si>
  <si>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</si>
  <si>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</si>
  <si>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</si>
  <si>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</si>
  <si>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</si>
  <si>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</si>
  <si>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</si>
  <si>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</si>
  <si>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</si>
  <si>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</si>
  <si>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</si>
  <si>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</si>
  <si>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</si>
  <si>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</si>
  <si>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</si>
  <si>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</si>
  <si>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</si>
  <si>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</si>
  <si>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 xml:space="preserve">NOTA: Obras que iniciaron el proceso de construcción en el período de referencia. </t>
  </si>
  <si>
    <t>Barrio Balboa</t>
  </si>
  <si>
    <t xml:space="preserve">Belisario Frías </t>
  </si>
  <si>
    <t>Juan Demóstenes Arosemena</t>
  </si>
  <si>
    <t>Fuente: Constructoras, inmobiliarias y personas particulares.</t>
  </si>
  <si>
    <t>Belisario Porras</t>
  </si>
  <si>
    <t>Parque Lefevre</t>
  </si>
  <si>
    <t>San Francisco</t>
  </si>
  <si>
    <t>Vacamonte</t>
  </si>
  <si>
    <t>El Arado</t>
  </si>
  <si>
    <t>Guadalupe</t>
  </si>
  <si>
    <t>Omar Torrijos</t>
  </si>
  <si>
    <t>Barrio Colón</t>
  </si>
  <si>
    <t>Cerro Silvestre</t>
  </si>
  <si>
    <t>Cristóbal</t>
  </si>
  <si>
    <t>Veracruz</t>
  </si>
  <si>
    <t>El Coco</t>
  </si>
  <si>
    <t>Vista Alegre</t>
  </si>
  <si>
    <t xml:space="preserve">San Juan </t>
  </si>
  <si>
    <t xml:space="preserve">Rufina Alfaro </t>
  </si>
  <si>
    <t xml:space="preserve">El Chorrillo 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</si>
  <si>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</si>
  <si>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</si>
  <si>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Bella Vista</t>
  </si>
  <si>
    <t>Calidonia</t>
  </si>
  <si>
    <t>Curundú</t>
  </si>
  <si>
    <t>Betania</t>
  </si>
  <si>
    <t>Victoriano Lorenzo</t>
  </si>
  <si>
    <t>Mateo Iturralde</t>
  </si>
  <si>
    <t>Amelia Denis de Icaza</t>
  </si>
  <si>
    <t>Amador</t>
  </si>
  <si>
    <t>Buena Vista</t>
  </si>
  <si>
    <t>Escobal</t>
  </si>
  <si>
    <t>Feuillet</t>
  </si>
  <si>
    <t>Cativá (p)</t>
  </si>
  <si>
    <t>Construcciones nuevas en proceso y culminadas</t>
  </si>
  <si>
    <t>Cuadro 6.  CONSTRUCCIONES NUEVAS EN PROCESO Y CULMINADAS, EN ALGUNOS DISTRITOS DE LAS PROVINCIAS DE COLÓN, PANAMÁ Y PANAMÁ OESTE,</t>
  </si>
  <si>
    <t xml:space="preserve">POR CORREGIMIENTOS, NÚMERO Y ÁREA: I TRIMESTRE 2025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</si>
</sst>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164" fontId="2" fillId="2" borderId="0" xfId="1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1" fillId="2" borderId="0" xfId="1" applyNumberFormat="1" applyFill="1" applyAlignment="1">
      <alignment horizontal="left" indent="2"/>
    </xf>
    <xf numFmtId="164" fontId="1" fillId="2" borderId="0" xfId="1" applyNumberFormat="1" applyFill="1" applyAlignment="1">
      <alignment horizontal="left"/>
    </xf>
    <xf numFmtId="164" fontId="3" fillId="2" borderId="3" xfId="0" applyNumberFormat="1" applyFont="1" applyFill="1" applyBorder="1"/>
    <xf numFmtId="164" fontId="3" fillId="2" borderId="2" xfId="0" applyNumberFormat="1" applyFont="1" applyFill="1" applyBorder="1"/>
    <xf numFmtId="164" fontId="1" fillId="2" borderId="0" xfId="1" applyNumberFormat="1" applyFill="1"/>
    <xf numFmtId="0" fontId="1" fillId="2" borderId="0" xfId="1" applyFill="1"/>
    <xf numFmtId="41" fontId="1" fillId="2" borderId="0" xfId="3" applyNumberFormat="1" applyFont="1" applyFill="1" applyBorder="1" applyAlignment="1">
      <alignment horizontal="left"/>
    </xf>
    <xf numFmtId="164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49" fontId="1" fillId="2" borderId="0" xfId="1" applyNumberFormat="1" applyFill="1"/>
    <xf numFmtId="164" fontId="1" fillId="2" borderId="4" xfId="1" applyNumberFormat="1" applyFill="1" applyBorder="1" applyAlignment="1">
      <alignment horizontal="left" indent="4"/>
    </xf>
    <xf numFmtId="0" fontId="4" fillId="0" borderId="0" xfId="0" applyFont="1"/>
    <xf numFmtId="164" fontId="4" fillId="2" borderId="0" xfId="1" applyNumberFormat="1" applyFont="1" applyFill="1" applyAlignment="1">
      <alignment horizontal="left" indent="4"/>
    </xf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 indent="2"/>
    </xf>
    <xf numFmtId="164" fontId="4" fillId="2" borderId="4" xfId="1" applyNumberFormat="1" applyFont="1" applyFill="1" applyBorder="1" applyAlignment="1">
      <alignment horizontal="left" indent="4"/>
    </xf>
    <xf numFmtId="164" fontId="2" fillId="2" borderId="0" xfId="1" applyNumberFormat="1" applyFont="1" applyFill="1"/>
    <xf numFmtId="0" fontId="0" fillId="2" borderId="0" xfId="0" applyFill="1"/>
    <xf numFmtId="164" fontId="1" fillId="0" borderId="0" xfId="1" applyNumberFormat="1" applyAlignment="1">
      <alignment horizontal="left" indent="4"/>
    </xf>
    <xf numFmtId="164" fontId="1" fillId="2" borderId="0" xfId="1" applyNumberFormat="1" applyFill="1" applyAlignment="1">
      <alignment horizontal="left" indent="4"/>
    </xf>
    <xf numFmtId="0" fontId="4" fillId="2" borderId="0" xfId="0" applyFont="1" applyFill="1"/>
    <xf numFmtId="164" fontId="0" fillId="2" borderId="0" xfId="0" applyNumberFormat="1" applyFill="1"/>
    <xf numFmtId="164" fontId="1" fillId="2" borderId="0" xfId="1" applyNumberFormat="1" applyFill="1" applyAlignment="1">
      <alignment horizontal="center"/>
    </xf>
    <xf numFmtId="164" fontId="3" fillId="2" borderId="2" xfId="1" applyNumberFormat="1" applyFont="1" applyFill="1" applyBorder="1"/>
    <xf numFmtId="164" fontId="2" fillId="2" borderId="0" xfId="1" applyNumberFormat="1" applyFont="1" applyFill="1" applyBorder="1"/>
    <xf numFmtId="164" fontId="3" fillId="2" borderId="0" xfId="0" applyNumberFormat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164" fontId="3" fillId="2" borderId="6" xfId="0" applyNumberFormat="1" applyFont="1" applyFill="1" applyBorder="1"/>
    <xf numFmtId="164" fontId="2" fillId="2" borderId="7" xfId="1" applyNumberFormat="1" applyFont="1" applyFill="1" applyBorder="1"/>
    <xf numFmtId="164" fontId="2" fillId="2" borderId="8" xfId="1" applyNumberFormat="1" applyFont="1" applyFill="1" applyBorder="1"/>
    <xf numFmtId="164" fontId="4" fillId="2" borderId="1" xfId="1" applyNumberFormat="1" applyFont="1" applyFill="1" applyBorder="1"/>
    <xf numFmtId="164" fontId="4" fillId="2" borderId="10" xfId="1" applyNumberFormat="1" applyFont="1" applyFill="1" applyBorder="1" applyAlignment="1">
      <alignment horizontal="left" indent="4"/>
    </xf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4" fillId="2" borderId="9" xfId="1" applyNumberFormat="1" applyFont="1" applyFill="1" applyBorder="1" applyAlignment="1">
      <alignment horizontal="left" indent="4"/>
    </xf>
    <xf numFmtId="164" fontId="2" fillId="2" borderId="11" xfId="1" applyNumberFormat="1" applyFont="1" applyFill="1" applyBorder="1"/>
    <xf numFmtId="0" fontId="1" fillId="2" borderId="0" xfId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0" fillId="2" borderId="0" xfId="0" applyFill="1" applyBorder="1"/>
    <xf numFmtId="164" fontId="1" fillId="2" borderId="6" xfId="1" applyNumberFormat="1" applyFont="1" applyFill="1" applyBorder="1"/>
    <xf numFmtId="164" fontId="1" fillId="2" borderId="8" xfId="1" applyNumberFormat="1" applyFont="1" applyFill="1" applyBorder="1"/>
    <xf numFmtId="164" fontId="1" fillId="2" borderId="7" xfId="1" applyNumberFormat="1" applyFont="1" applyFill="1" applyBorder="1"/>
    <xf numFmtId="164" fontId="1" fillId="2" borderId="0" xfId="1" applyNumberFormat="1" applyFont="1" applyFill="1" applyBorder="1"/>
    <xf numFmtId="164" fontId="1" fillId="2" borderId="15" xfId="1" applyNumberFormat="1" applyFont="1" applyFill="1" applyBorder="1"/>
    <xf numFmtId="164" fontId="4" fillId="2" borderId="0" xfId="1" applyNumberFormat="1" applyFont="1" applyFill="1" applyBorder="1" applyAlignment="1">
      <alignment horizontal="left" indent="4"/>
    </xf>
    <xf numFmtId="164" fontId="2" fillId="2" borderId="3" xfId="1" applyNumberFormat="1" applyFont="1" applyFill="1" applyBorder="1"/>
    <xf numFmtId="164" fontId="1" fillId="2" borderId="0" xfId="1" applyNumberFormat="1" applyFont="1" applyFill="1" applyAlignment="1">
      <alignment horizontal="left" indent="4"/>
    </xf>
    <xf numFmtId="164" fontId="1" fillId="2" borderId="16" xfId="1" applyNumberFormat="1" applyFont="1" applyFill="1" applyBorder="1"/>
    <xf numFmtId="164" fontId="2" fillId="2" borderId="17" xfId="1" applyNumberFormat="1" applyFont="1" applyFill="1" applyBorder="1"/>
    <xf numFmtId="0" fontId="1" fillId="2" borderId="18" xfId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22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0" fillId="2" borderId="25" xfId="0" applyFill="1" applyBorder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ill="1" applyAlignment="1">
      <alignment horizontal="justify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vertical="center"/>
    </xf>
    <xf numFmtId="0" fontId="5" fillId="3" borderId="23" xfId="1" applyFont="1" applyFill="1" applyBorder="1" applyAlignment="1">
      <alignment vertical="center"/>
    </xf>
    <xf numFmtId="0" fontId="5" fillId="3" borderId="22" xfId="1" applyFont="1" applyFill="1" applyBorder="1" applyAlignment="1">
      <alignment vertic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0"/>
  <sheetViews>
    <sheetView tabSelected="1" zoomScaleNormal="100" zoomScaleSheetLayoutView="110" workbookViewId="0">
      <selection activeCell="M63" sqref="M63"/>
    </sheetView>
  </sheetViews>
  <sheetFormatPr baseColWidth="10" defaultColWidth="11.42578125" defaultRowHeight="15" x14ac:dyDescent="0.25"/>
  <cols>
    <col min="1" max="1" width="35" customWidth="1"/>
    <col min="2" max="2" width="15" customWidth="1"/>
    <col min="3" max="4" width="14.140625" customWidth="1"/>
    <col min="5" max="5" width="15.42578125" customWidth="1"/>
    <col min="6" max="7" width="15.28515625" customWidth="1"/>
    <col min="8" max="8" width="14.42578125" customWidth="1"/>
    <col min="9" max="9" width="15.5703125" customWidth="1"/>
    <col min="10" max="10" width="14.7109375" customWidth="1"/>
    <col min="11" max="12" width="11.42578125" style="21"/>
    <col min="13" max="13" width="28.85546875" style="21" customWidth="1"/>
    <col min="14" max="23" width="11.42578125" style="21"/>
  </cols>
  <sheetData>
    <row r="1" spans="1:23" s="15" customFormat="1" ht="12" customHeight="1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5" customFormat="1" ht="12" customHeight="1" x14ac:dyDescent="0.2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s="15" customFormat="1" ht="12" customHeight="1" x14ac:dyDescent="0.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15" customFormat="1" ht="12" customHeight="1" x14ac:dyDescent="0.2">
      <c r="A4" s="57"/>
      <c r="B4" s="57"/>
      <c r="C4" s="57"/>
      <c r="D4" s="57"/>
      <c r="E4" s="57"/>
      <c r="F4" s="57"/>
      <c r="G4" s="57"/>
      <c r="H4" s="57"/>
      <c r="I4" s="57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2" customHeight="1" x14ac:dyDescent="0.25">
      <c r="A5" s="64" t="s">
        <v>73</v>
      </c>
      <c r="B5" s="64"/>
      <c r="C5" s="64"/>
      <c r="D5" s="64"/>
      <c r="E5" s="64"/>
      <c r="F5" s="64"/>
      <c r="G5" s="64"/>
      <c r="H5" s="64"/>
      <c r="I5" s="64"/>
      <c r="J5" s="64"/>
    </row>
    <row r="6" spans="1:23" ht="15.75" customHeight="1" x14ac:dyDescent="0.25">
      <c r="A6" s="64" t="s">
        <v>74</v>
      </c>
      <c r="B6" s="64"/>
      <c r="C6" s="64"/>
      <c r="D6" s="64"/>
      <c r="E6" s="64"/>
      <c r="F6" s="64"/>
      <c r="G6" s="64"/>
      <c r="H6" s="64"/>
      <c r="I6" s="64"/>
      <c r="J6" s="64"/>
    </row>
    <row r="7" spans="1:23" ht="12" customHeight="1" x14ac:dyDescent="0.25">
      <c r="A7" s="12"/>
      <c r="B7" s="41"/>
      <c r="C7" s="41"/>
      <c r="D7" s="41"/>
      <c r="E7" s="56"/>
      <c r="F7" s="56"/>
      <c r="G7" s="56"/>
      <c r="H7" s="56"/>
      <c r="I7" s="56"/>
      <c r="J7" s="56"/>
    </row>
    <row r="8" spans="1:23" ht="24.95" customHeight="1" x14ac:dyDescent="0.25">
      <c r="A8" s="79" t="s">
        <v>35</v>
      </c>
      <c r="B8" s="67" t="s">
        <v>0</v>
      </c>
      <c r="C8" s="68"/>
      <c r="D8" s="69"/>
      <c r="E8" s="76" t="s">
        <v>72</v>
      </c>
      <c r="F8" s="77"/>
      <c r="G8" s="77"/>
      <c r="H8" s="77"/>
      <c r="I8" s="77"/>
      <c r="J8" s="78"/>
      <c r="K8" s="25"/>
    </row>
    <row r="9" spans="1:23" ht="24.95" customHeight="1" x14ac:dyDescent="0.25">
      <c r="A9" s="80"/>
      <c r="B9" s="70"/>
      <c r="C9" s="71"/>
      <c r="D9" s="72"/>
      <c r="E9" s="73" t="s">
        <v>1</v>
      </c>
      <c r="F9" s="74"/>
      <c r="G9" s="75"/>
      <c r="H9" s="76" t="s">
        <v>30</v>
      </c>
      <c r="I9" s="77"/>
      <c r="J9" s="78"/>
      <c r="K9" s="25"/>
      <c r="M9" s="62"/>
    </row>
    <row r="10" spans="1:23" ht="44.25" customHeight="1" x14ac:dyDescent="0.25">
      <c r="A10" s="81"/>
      <c r="B10" s="58" t="s">
        <v>2</v>
      </c>
      <c r="C10" s="43" t="s">
        <v>58</v>
      </c>
      <c r="D10" s="59" t="s">
        <v>59</v>
      </c>
      <c r="E10" s="42" t="s">
        <v>2</v>
      </c>
      <c r="F10" s="44" t="s">
        <v>58</v>
      </c>
      <c r="G10" s="42" t="s">
        <v>59</v>
      </c>
      <c r="H10" s="58" t="s">
        <v>2</v>
      </c>
      <c r="I10" s="59" t="s">
        <v>58</v>
      </c>
      <c r="J10" s="58" t="s">
        <v>59</v>
      </c>
      <c r="L10" s="60"/>
      <c r="M10" s="61"/>
    </row>
    <row r="11" spans="1:23" ht="19.5" customHeight="1" x14ac:dyDescent="0.25">
      <c r="A11" s="1" t="s">
        <v>3</v>
      </c>
      <c r="B11" s="30">
        <f t="shared" ref="B11:D11" si="0">B13+B20+B44+B54+B60</f>
        <v>1240</v>
      </c>
      <c r="C11" s="30">
        <f t="shared" si="0"/>
        <v>155367</v>
      </c>
      <c r="D11" s="30">
        <f t="shared" si="0"/>
        <v>743794</v>
      </c>
      <c r="E11" s="30">
        <f>E13+E20+E44+E54+E60</f>
        <v>1151</v>
      </c>
      <c r="F11" s="40">
        <f>F13+F20+F44+F54+F60</f>
        <v>101306</v>
      </c>
      <c r="G11" s="40">
        <f t="shared" ref="G11:J11" si="1">G13+G20+G44+G54+G60</f>
        <v>449001</v>
      </c>
      <c r="H11" s="40">
        <f t="shared" si="1"/>
        <v>89</v>
      </c>
      <c r="I11" s="40">
        <f t="shared" si="1"/>
        <v>54061</v>
      </c>
      <c r="J11" s="55">
        <f t="shared" si="1"/>
        <v>294793</v>
      </c>
      <c r="K11" s="45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3" ht="15" customHeight="1" x14ac:dyDescent="0.25">
      <c r="A12" s="4" t="s">
        <v>7</v>
      </c>
      <c r="B12" s="2">
        <f>+B13</f>
        <v>41</v>
      </c>
      <c r="C12" s="2">
        <f>+C13</f>
        <v>4745</v>
      </c>
      <c r="D12" s="2">
        <f t="shared" ref="D12:H12" si="2">+D13</f>
        <v>18247</v>
      </c>
      <c r="E12" s="31">
        <f t="shared" si="2"/>
        <v>37</v>
      </c>
      <c r="F12" s="34">
        <f>+F13</f>
        <v>3244</v>
      </c>
      <c r="G12" s="33">
        <f>+G13</f>
        <v>13270</v>
      </c>
      <c r="H12" s="33">
        <f t="shared" si="2"/>
        <v>4</v>
      </c>
      <c r="I12" s="34">
        <f>+I13</f>
        <v>1501</v>
      </c>
      <c r="J12" s="20">
        <f>+J13</f>
        <v>4977</v>
      </c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1:23" ht="15" customHeight="1" x14ac:dyDescent="0.25">
      <c r="A13" s="3" t="s">
        <v>7</v>
      </c>
      <c r="B13" s="2">
        <f>SUM(B14:B18)</f>
        <v>41</v>
      </c>
      <c r="C13" s="2">
        <f>SUM(C14:C18)</f>
        <v>4745</v>
      </c>
      <c r="D13" s="2">
        <f>SUM(D14:D18)</f>
        <v>18247</v>
      </c>
      <c r="E13" s="31">
        <f>SUM(E14:E18)</f>
        <v>37</v>
      </c>
      <c r="F13" s="31">
        <f>SUM(F14:F18)</f>
        <v>3244</v>
      </c>
      <c r="G13" s="31">
        <f t="shared" ref="G13" si="3">SUM(G14:G18)</f>
        <v>13270</v>
      </c>
      <c r="H13" s="33">
        <f>SUM(H14:H18)</f>
        <v>4</v>
      </c>
      <c r="I13" s="34">
        <f>SUM(I14:I18)</f>
        <v>1501</v>
      </c>
      <c r="J13" s="28">
        <f>SUM(J14:J18)</f>
        <v>4977</v>
      </c>
    </row>
    <row r="14" spans="1:23" ht="15" customHeight="1" x14ac:dyDescent="0.25">
      <c r="A14" s="16" t="s">
        <v>68</v>
      </c>
      <c r="B14" s="2">
        <f t="shared" ref="B14:D18" si="4">+E14+H14</f>
        <v>1</v>
      </c>
      <c r="C14" s="2">
        <f t="shared" si="4"/>
        <v>24</v>
      </c>
      <c r="D14" s="2">
        <f t="shared" si="4"/>
        <v>115</v>
      </c>
      <c r="E14" s="46">
        <v>1</v>
      </c>
      <c r="F14" s="47">
        <v>24</v>
      </c>
      <c r="G14" s="48">
        <v>115</v>
      </c>
      <c r="H14" s="48">
        <v>0</v>
      </c>
      <c r="I14" s="47">
        <v>0</v>
      </c>
      <c r="J14" s="49">
        <v>0</v>
      </c>
      <c r="M14" s="64"/>
      <c r="N14" s="64"/>
      <c r="O14" s="64"/>
      <c r="P14" s="64"/>
      <c r="Q14" s="64"/>
      <c r="R14" s="64"/>
      <c r="S14" s="64"/>
      <c r="T14" s="64"/>
      <c r="U14" s="64"/>
      <c r="V14" s="64"/>
    </row>
    <row r="15" spans="1:23" ht="15" customHeight="1" x14ac:dyDescent="0.25">
      <c r="A15" s="16" t="s">
        <v>71</v>
      </c>
      <c r="B15" s="2">
        <f t="shared" si="4"/>
        <v>4</v>
      </c>
      <c r="C15" s="2">
        <f t="shared" si="4"/>
        <v>1202</v>
      </c>
      <c r="D15" s="2">
        <f t="shared" si="4"/>
        <v>3128</v>
      </c>
      <c r="E15" s="46">
        <v>1</v>
      </c>
      <c r="F15" s="47">
        <v>121</v>
      </c>
      <c r="G15" s="48">
        <v>151</v>
      </c>
      <c r="H15" s="48">
        <v>3</v>
      </c>
      <c r="I15" s="47">
        <v>1081</v>
      </c>
      <c r="J15" s="49">
        <v>2977</v>
      </c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1:23" ht="15" customHeight="1" x14ac:dyDescent="0.25">
      <c r="A16" s="16" t="s">
        <v>51</v>
      </c>
      <c r="B16" s="2">
        <v>34</v>
      </c>
      <c r="C16" s="2">
        <f t="shared" si="4"/>
        <v>3046</v>
      </c>
      <c r="D16" s="2">
        <f t="shared" si="4"/>
        <v>12754</v>
      </c>
      <c r="E16" s="46">
        <v>34</v>
      </c>
      <c r="F16" s="47">
        <v>3046</v>
      </c>
      <c r="G16" s="48">
        <v>12754</v>
      </c>
      <c r="H16" s="48">
        <v>0</v>
      </c>
      <c r="I16" s="47">
        <v>0</v>
      </c>
      <c r="J16" s="49">
        <v>0</v>
      </c>
    </row>
    <row r="17" spans="1:14" ht="15" customHeight="1" x14ac:dyDescent="0.25">
      <c r="A17" s="16" t="s">
        <v>69</v>
      </c>
      <c r="B17" s="2">
        <f t="shared" ref="B17" si="5">+E17+H17</f>
        <v>1</v>
      </c>
      <c r="C17" s="2">
        <f t="shared" si="4"/>
        <v>53</v>
      </c>
      <c r="D17" s="2">
        <f t="shared" si="4"/>
        <v>250</v>
      </c>
      <c r="E17" s="46">
        <v>1</v>
      </c>
      <c r="F17" s="47">
        <v>53</v>
      </c>
      <c r="G17" s="48">
        <v>250</v>
      </c>
      <c r="H17" s="48">
        <v>0</v>
      </c>
      <c r="I17" s="47">
        <v>0</v>
      </c>
      <c r="J17" s="49">
        <v>0</v>
      </c>
    </row>
    <row r="18" spans="1:14" ht="15" customHeight="1" x14ac:dyDescent="0.25">
      <c r="A18" s="16" t="s">
        <v>55</v>
      </c>
      <c r="B18" s="2">
        <f t="shared" si="4"/>
        <v>1</v>
      </c>
      <c r="C18" s="2">
        <f>+F18+I18</f>
        <v>420</v>
      </c>
      <c r="D18" s="2">
        <f>+G18+J18</f>
        <v>2000</v>
      </c>
      <c r="E18" s="46">
        <v>0</v>
      </c>
      <c r="F18" s="47">
        <v>0</v>
      </c>
      <c r="G18" s="48">
        <v>0</v>
      </c>
      <c r="H18" s="48">
        <v>1</v>
      </c>
      <c r="I18" s="47">
        <v>420</v>
      </c>
      <c r="J18" s="49">
        <v>2000</v>
      </c>
    </row>
    <row r="19" spans="1:14" ht="15" customHeight="1" x14ac:dyDescent="0.25">
      <c r="A19" s="17" t="s">
        <v>5</v>
      </c>
      <c r="B19" s="2">
        <f t="shared" ref="B19:J19" si="6">+B20+B44</f>
        <v>882</v>
      </c>
      <c r="C19" s="2">
        <f t="shared" si="6"/>
        <v>108988</v>
      </c>
      <c r="D19" s="2">
        <f t="shared" si="6"/>
        <v>559656</v>
      </c>
      <c r="E19" s="2">
        <f t="shared" si="6"/>
        <v>814</v>
      </c>
      <c r="F19" s="31">
        <f t="shared" si="6"/>
        <v>77978</v>
      </c>
      <c r="G19" s="33">
        <f t="shared" si="6"/>
        <v>401290</v>
      </c>
      <c r="H19" s="33">
        <f t="shared" si="6"/>
        <v>68</v>
      </c>
      <c r="I19" s="33">
        <f t="shared" si="6"/>
        <v>31010</v>
      </c>
      <c r="J19" s="28">
        <f t="shared" si="6"/>
        <v>158366</v>
      </c>
    </row>
    <row r="20" spans="1:14" ht="15" customHeight="1" x14ac:dyDescent="0.25">
      <c r="A20" s="18" t="s">
        <v>5</v>
      </c>
      <c r="B20" s="27">
        <f t="shared" ref="B20:J20" si="7">SUM(B21:B43)</f>
        <v>850</v>
      </c>
      <c r="C20" s="2">
        <f t="shared" si="7"/>
        <v>101072</v>
      </c>
      <c r="D20" s="2">
        <f t="shared" si="7"/>
        <v>532300</v>
      </c>
      <c r="E20" s="31">
        <f>SUM(E21:E43)</f>
        <v>789</v>
      </c>
      <c r="F20" s="34">
        <f>SUM(F21:F43)</f>
        <v>71746</v>
      </c>
      <c r="G20" s="33">
        <f t="shared" si="7"/>
        <v>380563</v>
      </c>
      <c r="H20" s="33">
        <f t="shared" si="7"/>
        <v>61</v>
      </c>
      <c r="I20" s="33">
        <f t="shared" si="7"/>
        <v>29326</v>
      </c>
      <c r="J20" s="28">
        <f t="shared" si="7"/>
        <v>151737</v>
      </c>
      <c r="M20" s="4"/>
    </row>
    <row r="21" spans="1:14" ht="15" customHeight="1" x14ac:dyDescent="0.25">
      <c r="A21" s="23" t="s">
        <v>34</v>
      </c>
      <c r="B21" s="2">
        <f t="shared" ref="B21:D36" si="8">+E21+H21</f>
        <v>33</v>
      </c>
      <c r="C21" s="2">
        <f>+F21+I21</f>
        <v>3782</v>
      </c>
      <c r="D21" s="2">
        <f>+G21+J21</f>
        <v>66423</v>
      </c>
      <c r="E21" s="46">
        <v>25</v>
      </c>
      <c r="F21" s="47">
        <v>2348</v>
      </c>
      <c r="G21" s="48">
        <v>34560</v>
      </c>
      <c r="H21" s="48">
        <v>8</v>
      </c>
      <c r="I21" s="48">
        <v>1434</v>
      </c>
      <c r="J21" s="49">
        <v>31863</v>
      </c>
      <c r="M21" s="63"/>
      <c r="N21" s="63"/>
    </row>
    <row r="22" spans="1:14" ht="15" customHeight="1" x14ac:dyDescent="0.25">
      <c r="A22" s="23" t="s">
        <v>57</v>
      </c>
      <c r="B22" s="2">
        <f t="shared" si="8"/>
        <v>1</v>
      </c>
      <c r="C22" s="2">
        <f>+F22+I22</f>
        <v>14</v>
      </c>
      <c r="D22" s="2">
        <f>+G22+J22</f>
        <v>24</v>
      </c>
      <c r="E22" s="46">
        <v>1</v>
      </c>
      <c r="F22" s="47">
        <v>14</v>
      </c>
      <c r="G22" s="48">
        <v>24</v>
      </c>
      <c r="H22" s="48">
        <v>0</v>
      </c>
      <c r="I22" s="48">
        <v>0</v>
      </c>
      <c r="J22" s="49">
        <v>0</v>
      </c>
      <c r="M22" s="63"/>
      <c r="N22" s="63"/>
    </row>
    <row r="23" spans="1:14" ht="15" customHeight="1" x14ac:dyDescent="0.25">
      <c r="A23" s="23" t="s">
        <v>16</v>
      </c>
      <c r="B23" s="2">
        <f t="shared" si="8"/>
        <v>9</v>
      </c>
      <c r="C23" s="2">
        <f t="shared" si="8"/>
        <v>453</v>
      </c>
      <c r="D23" s="2">
        <f t="shared" si="8"/>
        <v>1064</v>
      </c>
      <c r="E23" s="46">
        <v>8</v>
      </c>
      <c r="F23" s="47">
        <v>228</v>
      </c>
      <c r="G23" s="48">
        <v>488</v>
      </c>
      <c r="H23" s="48">
        <v>1</v>
      </c>
      <c r="I23" s="48">
        <v>225</v>
      </c>
      <c r="J23" s="49">
        <v>576</v>
      </c>
      <c r="M23" s="63"/>
      <c r="N23" s="63"/>
    </row>
    <row r="24" spans="1:14" ht="15" customHeight="1" x14ac:dyDescent="0.25">
      <c r="A24" s="23" t="s">
        <v>60</v>
      </c>
      <c r="B24" s="2">
        <f t="shared" si="8"/>
        <v>3</v>
      </c>
      <c r="C24" s="2">
        <f t="shared" si="8"/>
        <v>1184</v>
      </c>
      <c r="D24" s="2">
        <f t="shared" si="8"/>
        <v>45910</v>
      </c>
      <c r="E24" s="46">
        <v>2</v>
      </c>
      <c r="F24" s="47">
        <v>1175</v>
      </c>
      <c r="G24" s="48">
        <v>45849</v>
      </c>
      <c r="H24" s="48">
        <v>1</v>
      </c>
      <c r="I24" s="48">
        <v>9</v>
      </c>
      <c r="J24" s="49">
        <v>61</v>
      </c>
      <c r="M24" s="63"/>
      <c r="N24" s="63"/>
    </row>
    <row r="25" spans="1:14" ht="15" customHeight="1" x14ac:dyDescent="0.25">
      <c r="A25" s="53" t="s">
        <v>63</v>
      </c>
      <c r="B25" s="2">
        <f t="shared" si="8"/>
        <v>2</v>
      </c>
      <c r="C25" s="2">
        <f t="shared" si="8"/>
        <v>394</v>
      </c>
      <c r="D25" s="2">
        <f t="shared" si="8"/>
        <v>2952</v>
      </c>
      <c r="E25" s="46">
        <v>1</v>
      </c>
      <c r="F25" s="47">
        <v>80</v>
      </c>
      <c r="G25" s="48">
        <v>100</v>
      </c>
      <c r="H25" s="48">
        <v>1</v>
      </c>
      <c r="I25" s="48">
        <v>314</v>
      </c>
      <c r="J25" s="49">
        <v>2852</v>
      </c>
      <c r="M25" s="63"/>
      <c r="N25" s="63"/>
    </row>
    <row r="26" spans="1:14" ht="15" customHeight="1" x14ac:dyDescent="0.25">
      <c r="A26" s="53" t="s">
        <v>15</v>
      </c>
      <c r="B26" s="2">
        <f t="shared" si="8"/>
        <v>81</v>
      </c>
      <c r="C26" s="2">
        <f t="shared" si="8"/>
        <v>2558</v>
      </c>
      <c r="D26" s="2">
        <f t="shared" si="8"/>
        <v>6283</v>
      </c>
      <c r="E26" s="46">
        <v>79</v>
      </c>
      <c r="F26" s="47">
        <v>2200</v>
      </c>
      <c r="G26" s="48">
        <v>5781</v>
      </c>
      <c r="H26" s="48">
        <v>2</v>
      </c>
      <c r="I26" s="48">
        <v>358</v>
      </c>
      <c r="J26" s="49">
        <v>502</v>
      </c>
      <c r="M26" s="63"/>
      <c r="N26" s="63"/>
    </row>
    <row r="27" spans="1:14" ht="15" customHeight="1" x14ac:dyDescent="0.25">
      <c r="A27" s="53" t="s">
        <v>61</v>
      </c>
      <c r="B27" s="2">
        <f t="shared" si="8"/>
        <v>4</v>
      </c>
      <c r="C27" s="2">
        <f t="shared" si="8"/>
        <v>6661</v>
      </c>
      <c r="D27" s="2">
        <f t="shared" si="8"/>
        <v>46893</v>
      </c>
      <c r="E27" s="46">
        <v>1</v>
      </c>
      <c r="F27" s="47">
        <v>5245</v>
      </c>
      <c r="G27" s="48">
        <v>34965</v>
      </c>
      <c r="H27" s="48">
        <v>3</v>
      </c>
      <c r="I27" s="48">
        <v>1416</v>
      </c>
      <c r="J27" s="49">
        <v>11928</v>
      </c>
      <c r="M27" s="63"/>
      <c r="N27" s="63"/>
    </row>
    <row r="28" spans="1:14" ht="15" customHeight="1" x14ac:dyDescent="0.25">
      <c r="A28" s="53" t="s">
        <v>62</v>
      </c>
      <c r="B28" s="2">
        <f t="shared" si="8"/>
        <v>5</v>
      </c>
      <c r="C28" s="2">
        <f t="shared" si="8"/>
        <v>56</v>
      </c>
      <c r="D28" s="2">
        <f t="shared" si="8"/>
        <v>108</v>
      </c>
      <c r="E28" s="46">
        <v>2</v>
      </c>
      <c r="F28" s="47">
        <v>24</v>
      </c>
      <c r="G28" s="48">
        <v>52</v>
      </c>
      <c r="H28" s="48">
        <v>3</v>
      </c>
      <c r="I28" s="48">
        <v>32</v>
      </c>
      <c r="J28" s="49">
        <v>56</v>
      </c>
      <c r="M28" s="63"/>
      <c r="N28" s="63"/>
    </row>
    <row r="29" spans="1:14" ht="15" customHeight="1" x14ac:dyDescent="0.25">
      <c r="A29" s="23" t="s">
        <v>14</v>
      </c>
      <c r="B29" s="2">
        <f t="shared" si="8"/>
        <v>65</v>
      </c>
      <c r="C29" s="2">
        <f t="shared" si="8"/>
        <v>1515</v>
      </c>
      <c r="D29" s="2">
        <f t="shared" si="8"/>
        <v>4358</v>
      </c>
      <c r="E29" s="46">
        <v>61</v>
      </c>
      <c r="F29" s="47">
        <v>1421</v>
      </c>
      <c r="G29" s="48">
        <v>3168</v>
      </c>
      <c r="H29" s="48">
        <v>4</v>
      </c>
      <c r="I29" s="48">
        <v>94</v>
      </c>
      <c r="J29" s="49">
        <v>1190</v>
      </c>
      <c r="M29" s="63"/>
      <c r="N29" s="63"/>
    </row>
    <row r="30" spans="1:14" ht="15" customHeight="1" x14ac:dyDescent="0.25">
      <c r="A30" s="23" t="s">
        <v>20</v>
      </c>
      <c r="B30" s="2">
        <f t="shared" si="8"/>
        <v>5</v>
      </c>
      <c r="C30" s="2">
        <f t="shared" si="8"/>
        <v>370</v>
      </c>
      <c r="D30" s="2">
        <f t="shared" si="8"/>
        <v>951</v>
      </c>
      <c r="E30" s="46">
        <v>5</v>
      </c>
      <c r="F30" s="47">
        <v>370</v>
      </c>
      <c r="G30" s="48">
        <v>951</v>
      </c>
      <c r="H30" s="48">
        <v>0</v>
      </c>
      <c r="I30" s="48">
        <v>0</v>
      </c>
      <c r="J30" s="49">
        <v>0</v>
      </c>
      <c r="M30" s="63"/>
      <c r="N30" s="63"/>
    </row>
    <row r="31" spans="1:14" ht="15" customHeight="1" x14ac:dyDescent="0.25">
      <c r="A31" s="16" t="s">
        <v>21</v>
      </c>
      <c r="B31" s="2">
        <f>+E31+H31</f>
        <v>102</v>
      </c>
      <c r="C31" s="2">
        <f t="shared" si="8"/>
        <v>23186</v>
      </c>
      <c r="D31" s="2">
        <f t="shared" si="8"/>
        <v>68186</v>
      </c>
      <c r="E31" s="46">
        <v>95</v>
      </c>
      <c r="F31" s="47">
        <v>14221</v>
      </c>
      <c r="G31" s="48">
        <v>29338</v>
      </c>
      <c r="H31" s="48">
        <v>7</v>
      </c>
      <c r="I31" s="48">
        <v>8965</v>
      </c>
      <c r="J31" s="49">
        <v>38848</v>
      </c>
      <c r="M31" s="63"/>
      <c r="N31" s="63"/>
    </row>
    <row r="32" spans="1:14" ht="14.25" customHeight="1" x14ac:dyDescent="0.25">
      <c r="A32" s="16" t="s">
        <v>25</v>
      </c>
      <c r="B32" s="2">
        <f t="shared" si="8"/>
        <v>29</v>
      </c>
      <c r="C32" s="2">
        <f t="shared" si="8"/>
        <v>13624</v>
      </c>
      <c r="D32" s="2">
        <f t="shared" si="8"/>
        <v>147554</v>
      </c>
      <c r="E32" s="46">
        <v>25</v>
      </c>
      <c r="F32" s="47">
        <v>12083</v>
      </c>
      <c r="G32" s="48">
        <v>141437</v>
      </c>
      <c r="H32" s="48">
        <v>4</v>
      </c>
      <c r="I32" s="48">
        <v>1541</v>
      </c>
      <c r="J32" s="49">
        <v>6117</v>
      </c>
      <c r="M32" s="4"/>
    </row>
    <row r="33" spans="1:13" ht="15" customHeight="1" x14ac:dyDescent="0.25">
      <c r="A33" s="16" t="s">
        <v>18</v>
      </c>
      <c r="B33" s="2">
        <f t="shared" si="8"/>
        <v>17</v>
      </c>
      <c r="C33" s="2">
        <f t="shared" si="8"/>
        <v>1451</v>
      </c>
      <c r="D33" s="2">
        <f t="shared" si="8"/>
        <v>7595</v>
      </c>
      <c r="E33" s="46">
        <v>16</v>
      </c>
      <c r="F33" s="47">
        <v>1052</v>
      </c>
      <c r="G33" s="48">
        <v>5695</v>
      </c>
      <c r="H33" s="48">
        <v>1</v>
      </c>
      <c r="I33" s="48">
        <v>399</v>
      </c>
      <c r="J33" s="49">
        <v>1900</v>
      </c>
      <c r="M33" s="4"/>
    </row>
    <row r="34" spans="1:13" ht="15" customHeight="1" x14ac:dyDescent="0.25">
      <c r="A34" s="16" t="s">
        <v>13</v>
      </c>
      <c r="B34" s="2">
        <f t="shared" si="8"/>
        <v>83</v>
      </c>
      <c r="C34" s="2">
        <f t="shared" si="8"/>
        <v>9229</v>
      </c>
      <c r="D34" s="2">
        <f t="shared" si="8"/>
        <v>29916</v>
      </c>
      <c r="E34" s="46">
        <v>77</v>
      </c>
      <c r="F34" s="47">
        <v>5293</v>
      </c>
      <c r="G34" s="48">
        <v>9401</v>
      </c>
      <c r="H34" s="48">
        <v>6</v>
      </c>
      <c r="I34" s="48">
        <v>3936</v>
      </c>
      <c r="J34" s="49">
        <v>20515</v>
      </c>
      <c r="M34" s="4"/>
    </row>
    <row r="35" spans="1:13" ht="15" customHeight="1" x14ac:dyDescent="0.25">
      <c r="A35" s="16" t="s">
        <v>26</v>
      </c>
      <c r="B35" s="2">
        <f>+E35+H35</f>
        <v>32</v>
      </c>
      <c r="C35" s="2">
        <f t="shared" si="8"/>
        <v>5060</v>
      </c>
      <c r="D35" s="2">
        <f t="shared" si="8"/>
        <v>10024</v>
      </c>
      <c r="E35" s="46">
        <v>26</v>
      </c>
      <c r="F35" s="47">
        <v>1055</v>
      </c>
      <c r="G35" s="48">
        <v>2218</v>
      </c>
      <c r="H35" s="48">
        <v>6</v>
      </c>
      <c r="I35" s="48">
        <v>4005</v>
      </c>
      <c r="J35" s="49">
        <v>7806</v>
      </c>
      <c r="M35" s="4"/>
    </row>
    <row r="36" spans="1:13" ht="15" customHeight="1" x14ac:dyDescent="0.25">
      <c r="A36" s="16" t="s">
        <v>12</v>
      </c>
      <c r="B36" s="2">
        <f t="shared" si="8"/>
        <v>85</v>
      </c>
      <c r="C36" s="2">
        <f t="shared" si="8"/>
        <v>3839</v>
      </c>
      <c r="D36" s="2">
        <f t="shared" si="8"/>
        <v>6577</v>
      </c>
      <c r="E36" s="46">
        <v>84</v>
      </c>
      <c r="F36" s="47">
        <v>3754</v>
      </c>
      <c r="G36" s="48">
        <v>6488</v>
      </c>
      <c r="H36" s="48">
        <v>1</v>
      </c>
      <c r="I36" s="48">
        <v>85</v>
      </c>
      <c r="J36" s="49">
        <v>89</v>
      </c>
      <c r="M36" s="4"/>
    </row>
    <row r="37" spans="1:13" ht="15" customHeight="1" x14ac:dyDescent="0.25">
      <c r="A37" s="16" t="s">
        <v>43</v>
      </c>
      <c r="B37" s="2">
        <f t="shared" ref="B37:D43" si="9">+E37+H37</f>
        <v>6</v>
      </c>
      <c r="C37" s="2">
        <f t="shared" si="9"/>
        <v>561</v>
      </c>
      <c r="D37" s="2">
        <f t="shared" si="9"/>
        <v>1448</v>
      </c>
      <c r="E37" s="46">
        <v>4</v>
      </c>
      <c r="F37" s="47">
        <v>396</v>
      </c>
      <c r="G37" s="48">
        <v>588</v>
      </c>
      <c r="H37" s="48">
        <v>2</v>
      </c>
      <c r="I37" s="48">
        <v>165</v>
      </c>
      <c r="J37" s="49">
        <v>860</v>
      </c>
      <c r="M37" s="7"/>
    </row>
    <row r="38" spans="1:13" ht="15" customHeight="1" x14ac:dyDescent="0.25">
      <c r="A38" s="16" t="s">
        <v>22</v>
      </c>
      <c r="B38" s="2">
        <f t="shared" si="9"/>
        <v>120</v>
      </c>
      <c r="C38" s="2">
        <f t="shared" si="9"/>
        <v>10843</v>
      </c>
      <c r="D38" s="2">
        <f t="shared" si="9"/>
        <v>17648</v>
      </c>
      <c r="E38" s="46">
        <v>118</v>
      </c>
      <c r="F38" s="47">
        <v>10029</v>
      </c>
      <c r="G38" s="48">
        <v>16634</v>
      </c>
      <c r="H38" s="48">
        <v>2</v>
      </c>
      <c r="I38" s="48">
        <v>814</v>
      </c>
      <c r="J38" s="49">
        <v>1014</v>
      </c>
      <c r="M38" s="4"/>
    </row>
    <row r="39" spans="1:13" ht="15" customHeight="1" x14ac:dyDescent="0.25">
      <c r="A39" s="22" t="s">
        <v>27</v>
      </c>
      <c r="B39" s="2">
        <f t="shared" si="9"/>
        <v>1</v>
      </c>
      <c r="C39" s="2">
        <f t="shared" si="9"/>
        <v>600</v>
      </c>
      <c r="D39" s="2">
        <f t="shared" si="9"/>
        <v>1250</v>
      </c>
      <c r="E39" s="46">
        <v>0</v>
      </c>
      <c r="F39" s="47">
        <v>0</v>
      </c>
      <c r="G39" s="48">
        <v>0</v>
      </c>
      <c r="H39" s="48">
        <v>1</v>
      </c>
      <c r="I39" s="48">
        <v>600</v>
      </c>
      <c r="J39" s="49">
        <v>1250</v>
      </c>
      <c r="M39" s="7"/>
    </row>
    <row r="40" spans="1:13" ht="15" customHeight="1" x14ac:dyDescent="0.25">
      <c r="A40" s="23" t="s">
        <v>44</v>
      </c>
      <c r="B40" s="2">
        <f t="shared" si="9"/>
        <v>5</v>
      </c>
      <c r="C40" s="2">
        <f t="shared" si="9"/>
        <v>3364</v>
      </c>
      <c r="D40" s="2">
        <f t="shared" si="9"/>
        <v>31978</v>
      </c>
      <c r="E40" s="46">
        <v>3</v>
      </c>
      <c r="F40" s="47">
        <v>1936</v>
      </c>
      <c r="G40" s="48">
        <v>28378</v>
      </c>
      <c r="H40" s="48">
        <v>2</v>
      </c>
      <c r="I40" s="48">
        <v>1428</v>
      </c>
      <c r="J40" s="49">
        <v>3600</v>
      </c>
      <c r="M40" s="26"/>
    </row>
    <row r="41" spans="1:13" ht="15" customHeight="1" x14ac:dyDescent="0.25">
      <c r="A41" s="23" t="s">
        <v>28</v>
      </c>
      <c r="B41" s="2">
        <f t="shared" si="9"/>
        <v>31</v>
      </c>
      <c r="C41" s="2">
        <f t="shared" si="9"/>
        <v>864</v>
      </c>
      <c r="D41" s="2">
        <f t="shared" si="9"/>
        <v>1878</v>
      </c>
      <c r="E41" s="46">
        <v>31</v>
      </c>
      <c r="F41" s="47">
        <v>864</v>
      </c>
      <c r="G41" s="48">
        <v>1878</v>
      </c>
      <c r="H41" s="48">
        <v>0</v>
      </c>
      <c r="I41" s="48">
        <v>0</v>
      </c>
      <c r="J41" s="49">
        <v>0</v>
      </c>
      <c r="M41" s="26"/>
    </row>
    <row r="42" spans="1:13" ht="15" customHeight="1" x14ac:dyDescent="0.25">
      <c r="A42" s="23" t="s">
        <v>11</v>
      </c>
      <c r="B42" s="2">
        <f t="shared" si="9"/>
        <v>18</v>
      </c>
      <c r="C42" s="2">
        <f t="shared" si="9"/>
        <v>1230</v>
      </c>
      <c r="D42" s="2">
        <f t="shared" si="9"/>
        <v>2461</v>
      </c>
      <c r="E42" s="46">
        <v>15</v>
      </c>
      <c r="F42" s="47">
        <v>708</v>
      </c>
      <c r="G42" s="48">
        <v>1051</v>
      </c>
      <c r="H42" s="48">
        <v>3</v>
      </c>
      <c r="I42" s="48">
        <v>522</v>
      </c>
      <c r="J42" s="49">
        <v>1410</v>
      </c>
      <c r="M42" s="26"/>
    </row>
    <row r="43" spans="1:13" ht="15" customHeight="1" x14ac:dyDescent="0.25">
      <c r="A43" s="16" t="s">
        <v>10</v>
      </c>
      <c r="B43" s="2">
        <f t="shared" si="9"/>
        <v>113</v>
      </c>
      <c r="C43" s="2">
        <f t="shared" si="9"/>
        <v>10234</v>
      </c>
      <c r="D43" s="2">
        <f>+G43+J43</f>
        <v>30819</v>
      </c>
      <c r="E43" s="46">
        <v>110</v>
      </c>
      <c r="F43" s="47">
        <v>7250</v>
      </c>
      <c r="G43" s="48">
        <v>11519</v>
      </c>
      <c r="H43" s="48">
        <v>3</v>
      </c>
      <c r="I43" s="48">
        <v>2984</v>
      </c>
      <c r="J43" s="49">
        <v>19300</v>
      </c>
    </row>
    <row r="44" spans="1:13" ht="15" customHeight="1" x14ac:dyDescent="0.25">
      <c r="A44" s="18" t="s">
        <v>4</v>
      </c>
      <c r="B44" s="2">
        <f t="shared" ref="B44:G44" si="10">SUM(B45:B52)</f>
        <v>32</v>
      </c>
      <c r="C44" s="2">
        <f t="shared" si="10"/>
        <v>7916</v>
      </c>
      <c r="D44" s="2">
        <f t="shared" si="10"/>
        <v>27356</v>
      </c>
      <c r="E44" s="31">
        <f>SUM(E45:E52)</f>
        <v>25</v>
      </c>
      <c r="F44" s="31">
        <f t="shared" si="10"/>
        <v>6232</v>
      </c>
      <c r="G44" s="31">
        <f t="shared" si="10"/>
        <v>20727</v>
      </c>
      <c r="H44" s="33">
        <f>SUM(H45:H52)</f>
        <v>7</v>
      </c>
      <c r="I44" s="33">
        <f>SUM(I45:I52)</f>
        <v>1684</v>
      </c>
      <c r="J44" s="28">
        <f>SUM(J45:J52)</f>
        <v>6629</v>
      </c>
    </row>
    <row r="45" spans="1:13" ht="15" customHeight="1" x14ac:dyDescent="0.25">
      <c r="A45" s="16" t="s">
        <v>66</v>
      </c>
      <c r="B45" s="2">
        <f t="shared" ref="B45:D49" si="11">+E45+H45</f>
        <v>1</v>
      </c>
      <c r="C45" s="2">
        <f t="shared" si="11"/>
        <v>5</v>
      </c>
      <c r="D45" s="2">
        <f t="shared" si="11"/>
        <v>35</v>
      </c>
      <c r="E45" s="46">
        <v>1</v>
      </c>
      <c r="F45" s="47">
        <v>5</v>
      </c>
      <c r="G45" s="48">
        <v>35</v>
      </c>
      <c r="H45" s="48">
        <v>0</v>
      </c>
      <c r="I45" s="48">
        <v>0</v>
      </c>
      <c r="J45" s="54">
        <v>0</v>
      </c>
      <c r="K45" s="45"/>
    </row>
    <row r="46" spans="1:13" ht="15" customHeight="1" x14ac:dyDescent="0.25">
      <c r="A46" s="16" t="s">
        <v>29</v>
      </c>
      <c r="B46" s="2">
        <f t="shared" si="11"/>
        <v>7</v>
      </c>
      <c r="C46" s="2">
        <f t="shared" si="11"/>
        <v>2248</v>
      </c>
      <c r="D46" s="2">
        <f t="shared" si="11"/>
        <v>3563</v>
      </c>
      <c r="E46" s="46">
        <v>7</v>
      </c>
      <c r="F46" s="47">
        <v>2248</v>
      </c>
      <c r="G46" s="48">
        <v>3563</v>
      </c>
      <c r="H46" s="48">
        <v>0</v>
      </c>
      <c r="I46" s="48">
        <v>0</v>
      </c>
      <c r="J46" s="49">
        <v>0</v>
      </c>
    </row>
    <row r="47" spans="1:13" ht="15" customHeight="1" x14ac:dyDescent="0.25">
      <c r="A47" s="16" t="s">
        <v>39</v>
      </c>
      <c r="B47" s="2">
        <f t="shared" si="11"/>
        <v>4</v>
      </c>
      <c r="C47" s="2">
        <f t="shared" si="11"/>
        <v>559</v>
      </c>
      <c r="D47" s="2">
        <f t="shared" si="11"/>
        <v>3342</v>
      </c>
      <c r="E47" s="46">
        <v>2</v>
      </c>
      <c r="F47" s="47">
        <v>110</v>
      </c>
      <c r="G47" s="48">
        <v>182</v>
      </c>
      <c r="H47" s="48">
        <v>2</v>
      </c>
      <c r="I47" s="48">
        <v>449</v>
      </c>
      <c r="J47" s="49">
        <v>3160</v>
      </c>
    </row>
    <row r="48" spans="1:13" ht="15" customHeight="1" x14ac:dyDescent="0.25">
      <c r="A48" s="16" t="s">
        <v>42</v>
      </c>
      <c r="B48" s="2">
        <f t="shared" si="11"/>
        <v>4</v>
      </c>
      <c r="C48" s="2">
        <f t="shared" si="11"/>
        <v>2314</v>
      </c>
      <c r="D48" s="31">
        <f t="shared" si="11"/>
        <v>12234</v>
      </c>
      <c r="E48" s="46">
        <v>4</v>
      </c>
      <c r="F48" s="47">
        <v>2314</v>
      </c>
      <c r="G48" s="48">
        <v>12234</v>
      </c>
      <c r="H48" s="48">
        <v>0</v>
      </c>
      <c r="I48" s="48">
        <v>0</v>
      </c>
      <c r="J48" s="49">
        <v>0</v>
      </c>
    </row>
    <row r="49" spans="1:11" ht="15" customHeight="1" x14ac:dyDescent="0.25">
      <c r="A49" s="16" t="s">
        <v>65</v>
      </c>
      <c r="B49" s="2">
        <f t="shared" si="11"/>
        <v>1</v>
      </c>
      <c r="C49" s="2">
        <f t="shared" si="11"/>
        <v>70</v>
      </c>
      <c r="D49" s="31">
        <f t="shared" si="11"/>
        <v>103</v>
      </c>
      <c r="E49" s="46">
        <v>1</v>
      </c>
      <c r="F49" s="47">
        <v>70</v>
      </c>
      <c r="G49" s="48">
        <v>103</v>
      </c>
      <c r="H49" s="48">
        <v>0</v>
      </c>
      <c r="I49" s="48">
        <v>0</v>
      </c>
      <c r="J49" s="54">
        <v>0</v>
      </c>
      <c r="K49" s="45"/>
    </row>
    <row r="50" spans="1:11" ht="15" customHeight="1" x14ac:dyDescent="0.25">
      <c r="A50" s="16" t="s">
        <v>48</v>
      </c>
      <c r="B50" s="2">
        <f>+E50+H50</f>
        <v>11</v>
      </c>
      <c r="C50" s="2">
        <f>+F50+I50</f>
        <v>1308</v>
      </c>
      <c r="D50" s="31">
        <f>+G50+J50</f>
        <v>2716</v>
      </c>
      <c r="E50" s="46">
        <v>8</v>
      </c>
      <c r="F50" s="47">
        <v>588</v>
      </c>
      <c r="G50" s="48">
        <v>1434</v>
      </c>
      <c r="H50" s="48">
        <v>3</v>
      </c>
      <c r="I50" s="48">
        <v>720</v>
      </c>
      <c r="J50" s="49">
        <v>1282</v>
      </c>
    </row>
    <row r="51" spans="1:11" ht="15" customHeight="1" x14ac:dyDescent="0.25">
      <c r="A51" s="16" t="s">
        <v>56</v>
      </c>
      <c r="B51" s="2">
        <f t="shared" ref="B51:D52" si="12">+E51+H51</f>
        <v>3</v>
      </c>
      <c r="C51" s="2">
        <f t="shared" si="12"/>
        <v>1317</v>
      </c>
      <c r="D51" s="31">
        <f t="shared" si="12"/>
        <v>5176</v>
      </c>
      <c r="E51" s="46">
        <v>2</v>
      </c>
      <c r="F51" s="47">
        <v>897</v>
      </c>
      <c r="G51" s="48">
        <v>3176</v>
      </c>
      <c r="H51" s="48">
        <v>1</v>
      </c>
      <c r="I51" s="48">
        <v>420</v>
      </c>
      <c r="J51" s="49">
        <v>2000</v>
      </c>
    </row>
    <row r="52" spans="1:11" ht="15" customHeight="1" x14ac:dyDescent="0.25">
      <c r="A52" s="51" t="s">
        <v>64</v>
      </c>
      <c r="B52" s="2">
        <f t="shared" si="12"/>
        <v>1</v>
      </c>
      <c r="C52" s="52">
        <f t="shared" si="12"/>
        <v>95</v>
      </c>
      <c r="D52" s="31">
        <f t="shared" si="12"/>
        <v>187</v>
      </c>
      <c r="E52" s="47">
        <v>0</v>
      </c>
      <c r="F52" s="47">
        <v>0</v>
      </c>
      <c r="G52" s="48">
        <v>0</v>
      </c>
      <c r="H52" s="47">
        <v>1</v>
      </c>
      <c r="I52" s="48">
        <v>95</v>
      </c>
      <c r="J52" s="49">
        <v>187</v>
      </c>
    </row>
    <row r="53" spans="1:11" ht="15" customHeight="1" x14ac:dyDescent="0.25">
      <c r="A53" s="17" t="s">
        <v>8</v>
      </c>
      <c r="B53" s="6">
        <f t="shared" ref="B53:J53" si="13">+B54+B60</f>
        <v>317</v>
      </c>
      <c r="C53" s="5">
        <f t="shared" si="13"/>
        <v>41634</v>
      </c>
      <c r="D53" s="32">
        <f t="shared" si="13"/>
        <v>165891</v>
      </c>
      <c r="E53" s="38">
        <f t="shared" si="13"/>
        <v>300</v>
      </c>
      <c r="F53" s="37">
        <f t="shared" si="13"/>
        <v>20084</v>
      </c>
      <c r="G53" s="37">
        <f t="shared" si="13"/>
        <v>34441</v>
      </c>
      <c r="H53" s="38">
        <f t="shared" si="13"/>
        <v>17</v>
      </c>
      <c r="I53" s="37">
        <f t="shared" si="13"/>
        <v>21550</v>
      </c>
      <c r="J53" s="29">
        <f t="shared" si="13"/>
        <v>131450</v>
      </c>
    </row>
    <row r="54" spans="1:11" ht="15" customHeight="1" x14ac:dyDescent="0.25">
      <c r="A54" s="18" t="s">
        <v>9</v>
      </c>
      <c r="B54" s="27">
        <f t="shared" ref="B54:J54" si="14">SUM(B55:B59)</f>
        <v>135</v>
      </c>
      <c r="C54" s="2">
        <f t="shared" si="14"/>
        <v>12825</v>
      </c>
      <c r="D54" s="31">
        <f t="shared" si="14"/>
        <v>27915</v>
      </c>
      <c r="E54" s="34">
        <f t="shared" si="14"/>
        <v>132</v>
      </c>
      <c r="F54" s="33">
        <f t="shared" si="14"/>
        <v>9578</v>
      </c>
      <c r="G54" s="33">
        <f t="shared" si="14"/>
        <v>15522</v>
      </c>
      <c r="H54" s="34">
        <f t="shared" si="14"/>
        <v>3</v>
      </c>
      <c r="I54" s="33">
        <f t="shared" si="14"/>
        <v>3247</v>
      </c>
      <c r="J54" s="28">
        <f t="shared" si="14"/>
        <v>12393</v>
      </c>
    </row>
    <row r="55" spans="1:11" ht="15" customHeight="1" x14ac:dyDescent="0.25">
      <c r="A55" s="53" t="s">
        <v>40</v>
      </c>
      <c r="B55" s="2">
        <f t="shared" ref="B55:D59" si="15">+E55+H55</f>
        <v>24</v>
      </c>
      <c r="C55" s="2">
        <f t="shared" si="15"/>
        <v>2202</v>
      </c>
      <c r="D55" s="2">
        <f t="shared" si="15"/>
        <v>3979</v>
      </c>
      <c r="E55" s="47">
        <v>23</v>
      </c>
      <c r="F55" s="48">
        <v>2112</v>
      </c>
      <c r="G55" s="48">
        <v>3379</v>
      </c>
      <c r="H55" s="47">
        <v>1</v>
      </c>
      <c r="I55" s="48">
        <v>90</v>
      </c>
      <c r="J55" s="49">
        <v>600</v>
      </c>
    </row>
    <row r="56" spans="1:11" ht="15" customHeight="1" x14ac:dyDescent="0.25">
      <c r="A56" s="53" t="s">
        <v>52</v>
      </c>
      <c r="B56" s="2">
        <f t="shared" si="15"/>
        <v>10</v>
      </c>
      <c r="C56" s="2">
        <f t="shared" si="15"/>
        <v>2448</v>
      </c>
      <c r="D56" s="2">
        <f t="shared" si="15"/>
        <v>5016</v>
      </c>
      <c r="E56" s="47">
        <v>10</v>
      </c>
      <c r="F56" s="48">
        <v>2448</v>
      </c>
      <c r="G56" s="48">
        <v>5016</v>
      </c>
      <c r="H56" s="47">
        <v>0</v>
      </c>
      <c r="I56" s="48">
        <v>0</v>
      </c>
      <c r="J56" s="49">
        <v>0</v>
      </c>
    </row>
    <row r="57" spans="1:11" ht="15" customHeight="1" x14ac:dyDescent="0.25">
      <c r="A57" s="53" t="s">
        <v>54</v>
      </c>
      <c r="B57" s="2">
        <f t="shared" si="15"/>
        <v>10</v>
      </c>
      <c r="C57" s="2">
        <f t="shared" si="15"/>
        <v>1571</v>
      </c>
      <c r="D57" s="2">
        <f t="shared" si="15"/>
        <v>1805</v>
      </c>
      <c r="E57" s="47">
        <v>9</v>
      </c>
      <c r="F57" s="48">
        <v>667</v>
      </c>
      <c r="G57" s="48">
        <v>741</v>
      </c>
      <c r="H57" s="47">
        <v>1</v>
      </c>
      <c r="I57" s="48">
        <v>904</v>
      </c>
      <c r="J57" s="49">
        <v>1064</v>
      </c>
      <c r="K57" s="45"/>
    </row>
    <row r="58" spans="1:11" ht="15" customHeight="1" x14ac:dyDescent="0.25">
      <c r="A58" s="16" t="s">
        <v>50</v>
      </c>
      <c r="B58" s="2">
        <f t="shared" si="15"/>
        <v>26</v>
      </c>
      <c r="C58" s="2">
        <f t="shared" si="15"/>
        <v>1571</v>
      </c>
      <c r="D58" s="2">
        <f t="shared" si="15"/>
        <v>1716</v>
      </c>
      <c r="E58" s="47">
        <v>26</v>
      </c>
      <c r="F58" s="48">
        <v>1571</v>
      </c>
      <c r="G58" s="48">
        <v>1716</v>
      </c>
      <c r="H58" s="47">
        <v>0</v>
      </c>
      <c r="I58" s="48">
        <v>0</v>
      </c>
      <c r="J58" s="49">
        <v>0</v>
      </c>
      <c r="K58" s="45"/>
    </row>
    <row r="59" spans="1:11" ht="15" customHeight="1" x14ac:dyDescent="0.25">
      <c r="A59" s="16" t="s">
        <v>45</v>
      </c>
      <c r="B59" s="2">
        <f t="shared" si="15"/>
        <v>65</v>
      </c>
      <c r="C59" s="2">
        <f t="shared" si="15"/>
        <v>5033</v>
      </c>
      <c r="D59" s="2">
        <f t="shared" si="15"/>
        <v>15399</v>
      </c>
      <c r="E59" s="47">
        <v>64</v>
      </c>
      <c r="F59" s="48">
        <v>2780</v>
      </c>
      <c r="G59" s="48">
        <v>4670</v>
      </c>
      <c r="H59" s="47">
        <v>1</v>
      </c>
      <c r="I59" s="48">
        <v>2253</v>
      </c>
      <c r="J59" s="49">
        <v>10729</v>
      </c>
      <c r="K59" s="45"/>
    </row>
    <row r="60" spans="1:11" ht="15" customHeight="1" x14ac:dyDescent="0.25">
      <c r="A60" s="18" t="s">
        <v>17</v>
      </c>
      <c r="B60" s="27">
        <f t="shared" ref="B60:J60" si="16">SUM(B61:B70)</f>
        <v>182</v>
      </c>
      <c r="C60" s="27">
        <f t="shared" si="16"/>
        <v>28809</v>
      </c>
      <c r="D60" s="27">
        <f t="shared" si="16"/>
        <v>137976</v>
      </c>
      <c r="E60" s="31">
        <f>SUM(E61:E70)</f>
        <v>168</v>
      </c>
      <c r="F60" s="31">
        <f t="shared" si="16"/>
        <v>10506</v>
      </c>
      <c r="G60" s="31">
        <f t="shared" si="16"/>
        <v>18919</v>
      </c>
      <c r="H60" s="34">
        <f>SUM(H61:H70)</f>
        <v>14</v>
      </c>
      <c r="I60" s="34">
        <f t="shared" si="16"/>
        <v>18303</v>
      </c>
      <c r="J60" s="28">
        <f t="shared" si="16"/>
        <v>119057</v>
      </c>
      <c r="K60" s="45"/>
    </row>
    <row r="61" spans="1:11" ht="15" customHeight="1" x14ac:dyDescent="0.25">
      <c r="A61" s="16" t="s">
        <v>67</v>
      </c>
      <c r="B61" s="27">
        <f>+E61+H61</f>
        <v>1</v>
      </c>
      <c r="C61" s="27">
        <f>+F61+I61</f>
        <v>612</v>
      </c>
      <c r="D61" s="27">
        <f>+G61+J61</f>
        <v>4080</v>
      </c>
      <c r="E61" s="46">
        <v>0</v>
      </c>
      <c r="F61" s="48">
        <v>0</v>
      </c>
      <c r="G61" s="47">
        <v>0</v>
      </c>
      <c r="H61" s="47">
        <v>1</v>
      </c>
      <c r="I61" s="48">
        <v>612</v>
      </c>
      <c r="J61" s="49">
        <v>4080</v>
      </c>
      <c r="K61" s="45"/>
    </row>
    <row r="62" spans="1:11" ht="15" customHeight="1" x14ac:dyDescent="0.25">
      <c r="A62" s="16" t="s">
        <v>38</v>
      </c>
      <c r="B62" s="2">
        <f t="shared" ref="B62:D70" si="17">+E62+H62</f>
        <v>5</v>
      </c>
      <c r="C62" s="2">
        <f t="shared" si="17"/>
        <v>259</v>
      </c>
      <c r="D62" s="2">
        <f t="shared" si="17"/>
        <v>877</v>
      </c>
      <c r="E62" s="46">
        <v>4</v>
      </c>
      <c r="F62" s="48">
        <v>68</v>
      </c>
      <c r="G62" s="47">
        <v>452</v>
      </c>
      <c r="H62" s="47">
        <v>1</v>
      </c>
      <c r="I62" s="48">
        <v>191</v>
      </c>
      <c r="J62" s="49">
        <v>425</v>
      </c>
      <c r="K62" s="45"/>
    </row>
    <row r="63" spans="1:11" ht="15" customHeight="1" x14ac:dyDescent="0.25">
      <c r="A63" s="16" t="s">
        <v>49</v>
      </c>
      <c r="B63" s="2">
        <f t="shared" si="17"/>
        <v>28</v>
      </c>
      <c r="C63" s="2">
        <f t="shared" si="17"/>
        <v>4588</v>
      </c>
      <c r="D63" s="2">
        <f t="shared" si="17"/>
        <v>32970</v>
      </c>
      <c r="E63" s="46">
        <v>27</v>
      </c>
      <c r="F63" s="48">
        <v>1323</v>
      </c>
      <c r="G63" s="47">
        <v>3290</v>
      </c>
      <c r="H63" s="47">
        <v>1</v>
      </c>
      <c r="I63" s="48">
        <v>3265</v>
      </c>
      <c r="J63" s="49">
        <v>29680</v>
      </c>
      <c r="K63" s="45"/>
    </row>
    <row r="64" spans="1:11" ht="15" customHeight="1" x14ac:dyDescent="0.25">
      <c r="A64" s="16" t="s">
        <v>46</v>
      </c>
      <c r="B64" s="2">
        <f t="shared" si="17"/>
        <v>36</v>
      </c>
      <c r="C64" s="2">
        <f t="shared" si="17"/>
        <v>1974</v>
      </c>
      <c r="D64" s="2">
        <f t="shared" si="17"/>
        <v>6275</v>
      </c>
      <c r="E64" s="46">
        <v>36</v>
      </c>
      <c r="F64" s="48">
        <v>1974</v>
      </c>
      <c r="G64" s="47">
        <v>6275</v>
      </c>
      <c r="H64" s="47">
        <v>0</v>
      </c>
      <c r="I64" s="48">
        <v>0</v>
      </c>
      <c r="J64" s="49">
        <v>0</v>
      </c>
      <c r="K64" s="45"/>
    </row>
    <row r="65" spans="1:11" ht="15" customHeight="1" x14ac:dyDescent="0.25">
      <c r="A65" s="16" t="s">
        <v>47</v>
      </c>
      <c r="B65" s="2">
        <f t="shared" si="17"/>
        <v>1</v>
      </c>
      <c r="C65" s="2">
        <f t="shared" si="17"/>
        <v>681</v>
      </c>
      <c r="D65" s="2">
        <f t="shared" si="17"/>
        <v>4538</v>
      </c>
      <c r="E65" s="46">
        <v>0</v>
      </c>
      <c r="F65" s="48">
        <v>0</v>
      </c>
      <c r="G65" s="47">
        <v>0</v>
      </c>
      <c r="H65" s="47">
        <v>1</v>
      </c>
      <c r="I65" s="48">
        <v>681</v>
      </c>
      <c r="J65" s="49">
        <v>4538</v>
      </c>
      <c r="K65" s="45"/>
    </row>
    <row r="66" spans="1:11" ht="15" customHeight="1" x14ac:dyDescent="0.25">
      <c r="A66" s="16" t="s">
        <v>23</v>
      </c>
      <c r="B66" s="2">
        <f>+E66+H66</f>
        <v>3</v>
      </c>
      <c r="C66" s="2">
        <f>+F66+I66</f>
        <v>3984</v>
      </c>
      <c r="D66" s="2">
        <f t="shared" si="17"/>
        <v>42187</v>
      </c>
      <c r="E66" s="46">
        <v>1</v>
      </c>
      <c r="F66" s="48">
        <v>27</v>
      </c>
      <c r="G66" s="47">
        <v>70</v>
      </c>
      <c r="H66" s="47">
        <v>2</v>
      </c>
      <c r="I66" s="48">
        <v>3957</v>
      </c>
      <c r="J66" s="49">
        <v>42117</v>
      </c>
      <c r="K66" s="45"/>
    </row>
    <row r="67" spans="1:11" ht="15" customHeight="1" x14ac:dyDescent="0.25">
      <c r="A67" s="16" t="s">
        <v>53</v>
      </c>
      <c r="B67" s="2">
        <f t="shared" ref="B67:C70" si="18">+E67+H67</f>
        <v>3</v>
      </c>
      <c r="C67" s="2">
        <f t="shared" si="18"/>
        <v>535</v>
      </c>
      <c r="D67" s="2">
        <f t="shared" si="17"/>
        <v>1600</v>
      </c>
      <c r="E67" s="46">
        <v>1</v>
      </c>
      <c r="F67" s="48">
        <v>249</v>
      </c>
      <c r="G67" s="47">
        <v>300</v>
      </c>
      <c r="H67" s="47">
        <v>2</v>
      </c>
      <c r="I67" s="48">
        <v>286</v>
      </c>
      <c r="J67" s="49">
        <v>1300</v>
      </c>
      <c r="K67" s="45"/>
    </row>
    <row r="68" spans="1:11" ht="15" customHeight="1" x14ac:dyDescent="0.25">
      <c r="A68" s="16" t="s">
        <v>70</v>
      </c>
      <c r="B68" s="2">
        <f t="shared" si="18"/>
        <v>3</v>
      </c>
      <c r="C68" s="2">
        <f t="shared" si="18"/>
        <v>7221</v>
      </c>
      <c r="D68" s="2">
        <f t="shared" si="17"/>
        <v>32659</v>
      </c>
      <c r="E68" s="46">
        <v>1</v>
      </c>
      <c r="F68" s="48">
        <v>168</v>
      </c>
      <c r="G68" s="47">
        <v>216</v>
      </c>
      <c r="H68" s="47">
        <v>2</v>
      </c>
      <c r="I68" s="48">
        <v>7053</v>
      </c>
      <c r="J68" s="49">
        <v>32443</v>
      </c>
      <c r="K68" s="45"/>
    </row>
    <row r="69" spans="1:11" ht="15" customHeight="1" x14ac:dyDescent="0.25">
      <c r="A69" s="16" t="s">
        <v>24</v>
      </c>
      <c r="B69" s="2">
        <f t="shared" si="18"/>
        <v>77</v>
      </c>
      <c r="C69" s="2">
        <f t="shared" si="18"/>
        <v>6324</v>
      </c>
      <c r="D69" s="2">
        <f t="shared" si="17"/>
        <v>8763</v>
      </c>
      <c r="E69" s="46">
        <v>74</v>
      </c>
      <c r="F69" s="48">
        <v>4233</v>
      </c>
      <c r="G69" s="47">
        <v>4829</v>
      </c>
      <c r="H69" s="47">
        <v>3</v>
      </c>
      <c r="I69" s="48">
        <v>2091</v>
      </c>
      <c r="J69" s="49">
        <v>3934</v>
      </c>
      <c r="K69" s="45"/>
    </row>
    <row r="70" spans="1:11" ht="15" customHeight="1" x14ac:dyDescent="0.25">
      <c r="A70" s="16" t="s">
        <v>19</v>
      </c>
      <c r="B70" s="2">
        <f t="shared" si="18"/>
        <v>25</v>
      </c>
      <c r="C70" s="2">
        <f t="shared" si="18"/>
        <v>2631</v>
      </c>
      <c r="D70" s="2">
        <f t="shared" si="17"/>
        <v>4027</v>
      </c>
      <c r="E70" s="46">
        <v>24</v>
      </c>
      <c r="F70" s="48">
        <v>2464</v>
      </c>
      <c r="G70" s="47">
        <v>3487</v>
      </c>
      <c r="H70" s="47">
        <v>1</v>
      </c>
      <c r="I70" s="48">
        <v>167</v>
      </c>
      <c r="J70" s="49">
        <v>540</v>
      </c>
      <c r="K70" s="45"/>
    </row>
    <row r="71" spans="1:11" ht="4.5" customHeight="1" x14ac:dyDescent="0.25">
      <c r="A71" s="14"/>
      <c r="B71" s="14"/>
      <c r="C71" s="14"/>
      <c r="D71" s="14"/>
      <c r="E71" s="36"/>
      <c r="F71" s="19"/>
      <c r="G71" s="39"/>
      <c r="H71" s="50">
        <v>0</v>
      </c>
      <c r="I71" s="50">
        <v>0</v>
      </c>
      <c r="J71" s="35"/>
    </row>
    <row r="72" spans="1:11" ht="18" customHeight="1" x14ac:dyDescent="0.25">
      <c r="A72" s="13" t="s">
        <v>37</v>
      </c>
      <c r="B72" s="7"/>
      <c r="C72" s="7"/>
      <c r="D72" s="7"/>
      <c r="E72" s="7"/>
      <c r="F72" s="7"/>
      <c r="G72" s="7"/>
      <c r="H72" s="7"/>
      <c r="I72" s="7"/>
      <c r="J72" s="8"/>
    </row>
    <row r="73" spans="1:11" ht="15" customHeight="1" x14ac:dyDescent="0.25">
      <c r="A73" s="9" t="s">
        <v>6</v>
      </c>
      <c r="B73" s="10"/>
      <c r="C73" s="10"/>
      <c r="D73" s="10"/>
      <c r="E73" s="10"/>
      <c r="F73" s="10"/>
      <c r="G73" s="10"/>
      <c r="H73" s="10"/>
      <c r="I73" s="10"/>
      <c r="J73" s="11"/>
    </row>
    <row r="74" spans="1:11" ht="15" customHeight="1" x14ac:dyDescent="0.25">
      <c r="A74" s="8" t="s">
        <v>36</v>
      </c>
      <c r="B74" s="10"/>
      <c r="C74" s="10"/>
      <c r="D74" s="10"/>
      <c r="E74" s="10"/>
      <c r="F74" s="10"/>
      <c r="G74" s="10"/>
      <c r="H74" s="10"/>
      <c r="I74" s="10"/>
      <c r="J74" s="11"/>
    </row>
    <row r="75" spans="1:11" ht="15" customHeight="1" x14ac:dyDescent="0.25">
      <c r="A75" s="24" t="s">
        <v>41</v>
      </c>
      <c r="B75" s="21"/>
      <c r="C75" s="21"/>
      <c r="D75" s="21"/>
      <c r="E75" s="21"/>
      <c r="F75" s="21"/>
      <c r="G75" s="21"/>
      <c r="H75" s="21"/>
      <c r="I75" s="21"/>
      <c r="J75" s="21"/>
    </row>
    <row r="76" spans="1:1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</sheetData>
  <mergeCells count="15">
    <mergeCell ref="B8:D9"/>
    <mergeCell ref="E9:G9"/>
    <mergeCell ref="H9:J9"/>
    <mergeCell ref="E8:J8"/>
    <mergeCell ref="A8:A10"/>
    <mergeCell ref="A1:J1"/>
    <mergeCell ref="A2:J2"/>
    <mergeCell ref="A3:J3"/>
    <mergeCell ref="A5:J5"/>
    <mergeCell ref="A6:J6"/>
    <mergeCell ref="M21:N31"/>
    <mergeCell ref="M11:V11"/>
    <mergeCell ref="M12:V12"/>
    <mergeCell ref="M14:V14"/>
    <mergeCell ref="M15:V15"/>
  </mergeCells>
  <printOptions horizontalCentered="1"/>
  <pageMargins left="0.74803149606299213" right="0.74803149606299213" top="0.98425196850393704" bottom="0.98425196850393704" header="0.31496062992125984" footer="0"/>
  <pageSetup scale="50" fitToWidth="0" fitToHeight="0" orientation="portrait" r:id="rId1"/>
  <ignoredErrors>
    <ignoredError sqref="B44:D44 B60:C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  </vt:lpstr>
      <vt:lpstr>'Cuadro_6  '!Área_de_impresión</vt:lpstr>
      <vt:lpstr>'Cuadro_6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2025-08-08T20:41:08Z</cp:lastPrinted>
  <dcterms:created xsi:type="dcterms:W3CDTF">2022-02-07T19:22:01Z</dcterms:created>
  <dcterms:modified xsi:type="dcterms:W3CDTF">2025-08-12T14:49:51Z</dcterms:modified>
</cp:coreProperties>
</file>